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_Grouge\site\les locations\tarifs\"/>
    </mc:Choice>
  </mc:AlternateContent>
  <bookViews>
    <workbookView xWindow="0" yWindow="0" windowWidth="25200" windowHeight="11892"/>
  </bookViews>
  <sheets>
    <sheet name="calcul location batiments" sheetId="3" r:id="rId1"/>
  </sheets>
  <definedNames>
    <definedName name="cinq" localSheetId="0">#REF!</definedName>
    <definedName name="cinq">#REF!</definedName>
    <definedName name="deux" localSheetId="0">#REF!</definedName>
    <definedName name="deux">#REF!</definedName>
    <definedName name="quatre" localSheetId="0">#REF!</definedName>
    <definedName name="quatre">#REF!</definedName>
    <definedName name="trois" localSheetId="0">#REF!</definedName>
    <definedName name="trois">#REF!</definedName>
    <definedName name="une">#REF!</definedName>
    <definedName name="weekend" localSheetId="0">#REF!</definedName>
    <definedName name="weekend">#REF!</definedName>
    <definedName name="zer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 s="1"/>
  <c r="F9" i="3" l="1"/>
  <c r="J10" i="3"/>
  <c r="K10" i="3" s="1"/>
  <c r="F10" i="3"/>
  <c r="F8" i="3"/>
  <c r="J5" i="3"/>
  <c r="K5" i="3" s="1"/>
  <c r="I5" i="3"/>
  <c r="B5" i="3"/>
  <c r="F5" i="3" s="1"/>
  <c r="J4" i="3"/>
  <c r="K4" i="3" s="1"/>
  <c r="I4" i="3"/>
  <c r="B4" i="3"/>
  <c r="F4" i="3" s="1"/>
  <c r="G11" i="3" l="1"/>
  <c r="F7" i="3"/>
  <c r="F11" i="3" s="1"/>
  <c r="E12" i="3" s="1"/>
  <c r="K11" i="3"/>
  <c r="K12" i="3" s="1"/>
</calcChain>
</file>

<file path=xl/sharedStrings.xml><?xml version="1.0" encoding="utf-8"?>
<sst xmlns="http://schemas.openxmlformats.org/spreadsheetml/2006/main" count="22" uniqueCount="22">
  <si>
    <t>Prestations</t>
  </si>
  <si>
    <t>Caution</t>
  </si>
  <si>
    <t>Nombre de locations</t>
  </si>
  <si>
    <t>+</t>
  </si>
  <si>
    <t>de caution</t>
  </si>
  <si>
    <t>nombre de forfait menage</t>
  </si>
  <si>
    <t>prix du forfait ménage</t>
  </si>
  <si>
    <t>Prix unitaire weekend</t>
  </si>
  <si>
    <t>Prix unitaire en semaine</t>
  </si>
  <si>
    <t>nombre de location sur 1 weekend</t>
  </si>
  <si>
    <t>nombre de jours en semaine</t>
  </si>
  <si>
    <t>%  de reduction</t>
  </si>
  <si>
    <t xml:space="preserve">Prix </t>
  </si>
  <si>
    <t>GITE : Taxe de séjour 0,60 € par jour par personne</t>
  </si>
  <si>
    <t>GITE en basse saison</t>
  </si>
  <si>
    <t>GITE en haute saison</t>
  </si>
  <si>
    <t>Location des bâtiments</t>
  </si>
  <si>
    <t xml:space="preserve">Gite : Location sono </t>
  </si>
  <si>
    <t>Gite : location de paires de draps</t>
  </si>
  <si>
    <t>Sous total des locations et services</t>
  </si>
  <si>
    <t>Montant  total</t>
  </si>
  <si>
    <t>Compléter les cellules orangées des locations désirées pour calculer votre prix.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</si>
</sst>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/>
    <xf numFmtId="8" fontId="3" fillId="0" borderId="1" xfId="0" applyNumberFormat="1" applyFont="1" applyBorder="1" applyAlignment="1"/>
    <xf numFmtId="0" fontId="7" fillId="2" borderId="6" xfId="0" applyFont="1" applyFill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8" fillId="0" borderId="0" xfId="0" applyFont="1"/>
    <xf numFmtId="0" fontId="1" fillId="0" borderId="1" xfId="0" applyFont="1" applyBorder="1" applyAlignment="1">
      <alignment horizontal="left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8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left" vertical="center" wrapText="1"/>
    </xf>
    <xf numFmtId="8" fontId="1" fillId="0" borderId="3" xfId="0" applyNumberFormat="1" applyFont="1" applyBorder="1" applyAlignment="1">
      <alignment horizontal="left" vertical="center" wrapText="1"/>
    </xf>
    <xf numFmtId="8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8" fontId="4" fillId="0" borderId="2" xfId="0" applyNumberFormat="1" applyFont="1" applyBorder="1" applyAlignment="1">
      <alignment horizontal="center"/>
    </xf>
    <xf numFmtId="8" fontId="4" fillId="0" borderId="3" xfId="0" applyNumberFormat="1" applyFont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8" fontId="1" fillId="3" borderId="7" xfId="0" applyNumberFormat="1" applyFont="1" applyFill="1" applyBorder="1" applyAlignment="1">
      <alignment horizontal="center" vertical="center" wrapText="1"/>
    </xf>
    <xf numFmtId="8" fontId="1" fillId="3" borderId="8" xfId="0" applyNumberFormat="1" applyFont="1" applyFill="1" applyBorder="1" applyAlignment="1">
      <alignment horizontal="center" vertical="center" wrapText="1"/>
    </xf>
    <xf numFmtId="8" fontId="1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Normal="150" zoomScaleSheetLayoutView="100" workbookViewId="0">
      <selection activeCell="C4" sqref="C4"/>
    </sheetView>
  </sheetViews>
  <sheetFormatPr baseColWidth="10" defaultRowHeight="20.399999999999999" customHeight="1" x14ac:dyDescent="0.3"/>
  <cols>
    <col min="1" max="1" width="23.109375" customWidth="1"/>
    <col min="2" max="2" width="10.109375" customWidth="1"/>
    <col min="3" max="3" width="7.6640625" customWidth="1"/>
    <col min="4" max="4" width="10.5546875" customWidth="1"/>
    <col min="5" max="5" width="7.6640625" customWidth="1"/>
    <col min="6" max="6" width="9.6640625" customWidth="1"/>
    <col min="7" max="7" width="6.77734375" customWidth="1"/>
    <col min="8" max="8" width="0.88671875" customWidth="1"/>
    <col min="9" max="9" width="9.109375" customWidth="1"/>
    <col min="10" max="10" width="0.77734375" customWidth="1"/>
    <col min="11" max="11" width="14.33203125" customWidth="1"/>
    <col min="12" max="12" width="10.109375" customWidth="1"/>
  </cols>
  <sheetData>
    <row r="1" spans="1:12" ht="20.399999999999999" customHeigh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8.8" customHeight="1" x14ac:dyDescent="0.3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32.4" customHeight="1" x14ac:dyDescent="0.3">
      <c r="A3" s="5" t="s">
        <v>0</v>
      </c>
      <c r="B3" s="4" t="s">
        <v>8</v>
      </c>
      <c r="C3" s="8" t="s">
        <v>10</v>
      </c>
      <c r="D3" s="4" t="s">
        <v>7</v>
      </c>
      <c r="E3" s="8" t="s">
        <v>9</v>
      </c>
      <c r="F3" s="4" t="s">
        <v>12</v>
      </c>
      <c r="G3" s="8" t="s">
        <v>5</v>
      </c>
      <c r="H3" s="37" t="s">
        <v>6</v>
      </c>
      <c r="I3" s="37"/>
      <c r="J3" s="38" t="s">
        <v>1</v>
      </c>
      <c r="K3" s="39"/>
    </row>
    <row r="4" spans="1:12" ht="20.399999999999999" customHeight="1" x14ac:dyDescent="0.3">
      <c r="A4" s="18" t="s">
        <v>14</v>
      </c>
      <c r="B4" s="2">
        <f t="shared" ref="B4" si="0">(D4/2)-(0.1*D4/2)</f>
        <v>225</v>
      </c>
      <c r="C4" s="22">
        <v>0</v>
      </c>
      <c r="D4" s="2">
        <v>500</v>
      </c>
      <c r="E4" s="22">
        <v>0</v>
      </c>
      <c r="F4" s="2">
        <f t="shared" ref="F4:F5" si="1">(B4*C4)+(E4*D4)</f>
        <v>0</v>
      </c>
      <c r="G4" s="24">
        <v>0</v>
      </c>
      <c r="H4" s="3">
        <v>200</v>
      </c>
      <c r="I4" s="2">
        <f t="shared" ref="I4:I5" si="2">H4*G4</f>
        <v>0</v>
      </c>
      <c r="J4" s="3" t="b">
        <f>IF(C4+E4&gt;0,"200")</f>
        <v>0</v>
      </c>
      <c r="K4" s="2">
        <f>1*J4</f>
        <v>0</v>
      </c>
    </row>
    <row r="5" spans="1:12" ht="20.399999999999999" customHeight="1" x14ac:dyDescent="0.3">
      <c r="A5" s="11" t="s">
        <v>15</v>
      </c>
      <c r="B5" s="12">
        <f>(D5/2)-(0.1*D5/2)</f>
        <v>360</v>
      </c>
      <c r="C5" s="23">
        <v>0</v>
      </c>
      <c r="D5" s="12">
        <v>800</v>
      </c>
      <c r="E5" s="23">
        <v>0</v>
      </c>
      <c r="F5" s="12">
        <f t="shared" si="1"/>
        <v>0</v>
      </c>
      <c r="G5" s="25">
        <v>0</v>
      </c>
      <c r="H5" s="12">
        <v>200</v>
      </c>
      <c r="I5" s="12">
        <f t="shared" si="2"/>
        <v>0</v>
      </c>
      <c r="J5" s="3" t="b">
        <f>IF(C5+E5&gt;0,"200")</f>
        <v>0</v>
      </c>
      <c r="K5" s="12">
        <f t="shared" ref="K5" si="3">1*J5</f>
        <v>0</v>
      </c>
    </row>
    <row r="6" spans="1:12" ht="20.399999999999999" customHeight="1" x14ac:dyDescent="0.3">
      <c r="A6" s="28" t="s">
        <v>2</v>
      </c>
      <c r="B6" s="28"/>
      <c r="C6" s="28"/>
      <c r="D6" s="28"/>
      <c r="E6" s="1">
        <f>E4+E5</f>
        <v>0</v>
      </c>
      <c r="F6" s="40"/>
      <c r="G6" s="41"/>
      <c r="H6" s="41"/>
      <c r="I6" s="41"/>
      <c r="J6" s="41"/>
      <c r="K6" s="42"/>
    </row>
    <row r="7" spans="1:12" ht="20.399999999999999" customHeight="1" x14ac:dyDescent="0.3">
      <c r="A7" s="28" t="s">
        <v>11</v>
      </c>
      <c r="B7" s="28"/>
      <c r="C7" s="28"/>
      <c r="D7" s="28"/>
      <c r="E7" s="1" t="str">
        <f>IF(E6&lt;2,"0",IF(E6=2,"5",IF(E6=2.5,"6",IF(E6=3,"7",IF(E6&gt;3,"10")))))</f>
        <v>0</v>
      </c>
      <c r="F7" s="9">
        <f>-(F4+F5)*E7/100</f>
        <v>0</v>
      </c>
      <c r="G7" s="14"/>
      <c r="H7" s="15"/>
      <c r="I7" s="15"/>
      <c r="J7" s="15"/>
      <c r="K7" s="16"/>
    </row>
    <row r="8" spans="1:12" ht="20.399999999999999" customHeight="1" x14ac:dyDescent="0.3">
      <c r="A8" s="20" t="s">
        <v>13</v>
      </c>
      <c r="B8" s="2">
        <v>0.6</v>
      </c>
      <c r="C8" s="22">
        <v>0</v>
      </c>
      <c r="D8" s="2">
        <v>1.2</v>
      </c>
      <c r="E8" s="22">
        <v>0</v>
      </c>
      <c r="F8" s="9">
        <f>(B8*C8)+(E8*D8)</f>
        <v>0</v>
      </c>
      <c r="G8" s="14"/>
      <c r="H8" s="15"/>
      <c r="I8" s="15"/>
      <c r="J8" s="15"/>
      <c r="K8" s="16"/>
    </row>
    <row r="9" spans="1:12" ht="20.399999999999999" customHeight="1" x14ac:dyDescent="0.3">
      <c r="A9" s="21" t="s">
        <v>18</v>
      </c>
      <c r="B9" s="13">
        <v>6</v>
      </c>
      <c r="C9" s="22">
        <v>0</v>
      </c>
      <c r="D9" s="13">
        <v>6</v>
      </c>
      <c r="E9" s="22">
        <v>0</v>
      </c>
      <c r="F9" s="9">
        <f>(B9*C9)+(E9*D9)</f>
        <v>0</v>
      </c>
      <c r="G9" s="14"/>
      <c r="H9" s="15"/>
      <c r="I9" s="15"/>
      <c r="J9" s="15"/>
      <c r="K9" s="16"/>
    </row>
    <row r="10" spans="1:12" ht="20.399999999999999" customHeight="1" x14ac:dyDescent="0.3">
      <c r="A10" s="21" t="s">
        <v>17</v>
      </c>
      <c r="B10" s="13">
        <v>125</v>
      </c>
      <c r="C10" s="22">
        <v>0</v>
      </c>
      <c r="D10" s="13">
        <v>250</v>
      </c>
      <c r="E10" s="22">
        <v>0</v>
      </c>
      <c r="F10" s="9">
        <f>(B10*C10)+(E10*D10)</f>
        <v>0</v>
      </c>
      <c r="G10" s="14"/>
      <c r="H10" s="15"/>
      <c r="I10" s="16"/>
      <c r="J10" s="19" t="b">
        <f>IF(C10+E10&gt;0,"600")</f>
        <v>0</v>
      </c>
      <c r="K10" s="12">
        <f t="shared" ref="K10" si="4">1*J10</f>
        <v>0</v>
      </c>
    </row>
    <row r="11" spans="1:12" ht="20.399999999999999" customHeight="1" x14ac:dyDescent="0.3">
      <c r="A11" s="29" t="s">
        <v>19</v>
      </c>
      <c r="B11" s="30"/>
      <c r="C11" s="30"/>
      <c r="D11" s="30"/>
      <c r="E11" s="31"/>
      <c r="F11" s="2">
        <f>SUM(F4:F5,F7:F10)</f>
        <v>0</v>
      </c>
      <c r="G11" s="27">
        <f>SUM(I4:I5)</f>
        <v>0</v>
      </c>
      <c r="H11" s="27"/>
      <c r="I11" s="27"/>
      <c r="J11" s="10"/>
      <c r="K11" s="10">
        <f>SUM(K4:K10)</f>
        <v>0</v>
      </c>
    </row>
    <row r="12" spans="1:12" ht="20.399999999999999" customHeight="1" x14ac:dyDescent="0.45">
      <c r="A12" s="32" t="s">
        <v>20</v>
      </c>
      <c r="B12" s="32"/>
      <c r="C12" s="32"/>
      <c r="D12" s="32"/>
      <c r="E12" s="33">
        <f>SUM(F11,G11)</f>
        <v>0</v>
      </c>
      <c r="F12" s="34"/>
      <c r="G12" s="34"/>
      <c r="H12" s="34"/>
      <c r="I12" s="35"/>
      <c r="J12" s="6" t="s">
        <v>3</v>
      </c>
      <c r="K12" s="7">
        <f>K11</f>
        <v>0</v>
      </c>
      <c r="L12" s="17" t="s">
        <v>4</v>
      </c>
    </row>
  </sheetData>
  <sheetProtection algorithmName="SHA-512" hashValue="s56ZsIDGdGxsbSLDJA61ifl6DEdJAB32D1W0QTnbDA9LL2wfXBm7WU0KqwVqtKXwpl8wiw9E/Lu9M3xOY72i4g==" saltValue="YDrXdY/35WckL29lo85RRA==" spinCount="100000" sheet="1" objects="1" scenarios="1" selectLockedCells="1"/>
  <mergeCells count="11">
    <mergeCell ref="A1:L1"/>
    <mergeCell ref="G11:I11"/>
    <mergeCell ref="A7:D7"/>
    <mergeCell ref="A11:E11"/>
    <mergeCell ref="A12:D12"/>
    <mergeCell ref="E12:I12"/>
    <mergeCell ref="A2:K2"/>
    <mergeCell ref="H3:I3"/>
    <mergeCell ref="J3:K3"/>
    <mergeCell ref="A6:D6"/>
    <mergeCell ref="F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location batiments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Trompille</dc:creator>
  <cp:lastModifiedBy>Dominique Trompille</cp:lastModifiedBy>
  <cp:lastPrinted>2016-12-14T16:13:39Z</cp:lastPrinted>
  <dcterms:created xsi:type="dcterms:W3CDTF">2016-09-28T20:02:07Z</dcterms:created>
  <dcterms:modified xsi:type="dcterms:W3CDTF">2017-02-08T21:19:11Z</dcterms:modified>
</cp:coreProperties>
</file>